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Génie\DOCUMENT GÉNIE SITE WEB VILLE\FORMULAIRES\"/>
    </mc:Choice>
  </mc:AlternateContent>
  <xr:revisionPtr revIDLastSave="0" documentId="13_ncr:40009_{AEC89647-7363-474F-898D-585EA080ECEC}" xr6:coauthVersionLast="46" xr6:coauthVersionMax="46" xr10:uidLastSave="{00000000-0000-0000-0000-000000000000}"/>
  <bookViews>
    <workbookView xWindow="-120" yWindow="-120" windowWidth="29010" windowHeight="15840"/>
  </bookViews>
  <sheets>
    <sheet name="Ajustement prix bitume" sheetId="1" r:id="rId1"/>
    <sheet name="Feuil2" sheetId="2" r:id="rId2"/>
    <sheet name="Feuil3" sheetId="3" r:id="rId3"/>
  </sheets>
  <definedNames>
    <definedName name="_xlnm.Print_Area" localSheetId="0">'Ajustement prix bitume'!$A$7:$H$40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E30" i="1"/>
  <c r="F30" i="1"/>
  <c r="G30" i="1" s="1"/>
  <c r="G40" i="1" s="1"/>
  <c r="H30" i="1"/>
  <c r="C37" i="1"/>
  <c r="E37" i="1" s="1"/>
  <c r="G37" i="1" s="1"/>
  <c r="F37" i="1"/>
  <c r="H37" i="1"/>
  <c r="H40" i="1" s="1"/>
</calcChain>
</file>

<file path=xl/sharedStrings.xml><?xml version="1.0" encoding="utf-8"?>
<sst xmlns="http://schemas.openxmlformats.org/spreadsheetml/2006/main" count="37" uniqueCount="36">
  <si>
    <t>Date :</t>
  </si>
  <si>
    <t xml:space="preserve">Préparé par: </t>
  </si>
  <si>
    <t>Compensation</t>
  </si>
  <si>
    <t>Mandataire :</t>
  </si>
  <si>
    <t>Article de référence</t>
  </si>
  <si>
    <t>PRe</t>
  </si>
  <si>
    <t>Tonnage d'enrobé bitumineux</t>
  </si>
  <si>
    <t>(a)</t>
  </si>
  <si>
    <t>(b)</t>
  </si>
  <si>
    <t xml:space="preserve">Prix de référence du bitume du mois </t>
  </si>
  <si>
    <t>Pourcentage de bitume contenu dans le mélange d'enrobé</t>
  </si>
  <si>
    <t>Tonnage du bitume</t>
  </si>
  <si>
    <t>(a) x (b)</t>
  </si>
  <si>
    <t>t.m.</t>
  </si>
  <si>
    <r>
      <t>MA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 (PRe - 1,05PRs) x (qté bitume utilisée durant le mois)</t>
    </r>
  </si>
  <si>
    <r>
      <t>MA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 (0,95PRs - PRe) x (qté bitume utilisée durant le mois)</t>
    </r>
  </si>
  <si>
    <r>
      <t>MA</t>
    </r>
    <r>
      <rPr>
        <vertAlign val="subscript"/>
        <sz val="10"/>
        <rFont val="Arial"/>
        <family val="2"/>
      </rPr>
      <t>1</t>
    </r>
  </si>
  <si>
    <r>
      <t>MA</t>
    </r>
    <r>
      <rPr>
        <vertAlign val="subscript"/>
        <sz val="10"/>
        <rFont val="Arial"/>
        <family val="2"/>
      </rPr>
      <t>2</t>
    </r>
    <r>
      <rPr>
        <sz val="10"/>
        <rFont val="Arial"/>
      </rPr>
      <t/>
    </r>
  </si>
  <si>
    <t>TOTAL</t>
  </si>
  <si>
    <t>AJUSTEMENT DU  PRIX DU BITUME (CCDG art. 13.3.5.2)</t>
  </si>
  <si>
    <t>PRs : Prix de référence du bitume inscrit aux plans &amp; devis ($/t)</t>
  </si>
  <si>
    <t>$</t>
  </si>
  <si>
    <t>%</t>
  </si>
  <si>
    <t>PRe : Prix de référence du bitume du mois pendant lequel s'exécutent les travaux ($/t)</t>
  </si>
  <si>
    <t>PRs ($/t) =</t>
  </si>
  <si>
    <t>1,05 PRs</t>
  </si>
  <si>
    <t>0,95 PRs</t>
  </si>
  <si>
    <t>Compensation applicable</t>
  </si>
  <si>
    <r>
      <t>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Appel d'offres : </t>
    </r>
  </si>
  <si>
    <t>À la Ville</t>
  </si>
  <si>
    <t xml:space="preserve">Si, PRe &lt; 0,95 PRs, une compensation à la Ville est applicable et se calcule comme suit : </t>
  </si>
  <si>
    <t>Numéro de projet :</t>
  </si>
  <si>
    <t>À l'article 7.1.3 du Cahier des charges générales techniques :</t>
  </si>
  <si>
    <t xml:space="preserve">Si, PRe &gt; 1,05 PRs, une compensation à l'entrepreneur est applicable et se calcule comme suit : </t>
  </si>
  <si>
    <t>À l'entrepreneur</t>
  </si>
  <si>
    <t>,pour le bitume PG 64E-28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</si>
</sst>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2" formatCode="_-* #,##0.00\ &quot;$&quot;_-;_-* #,##0.00\ &quot;$&quot;\-;_-* &quot;-&quot;??\ &quot;$&quot;_-;_-@_-"/>
    <numFmt numFmtId="185" formatCode="&quot;$&quot;#,##0.00"/>
    <numFmt numFmtId="186" formatCode="#,##0.00\ [$$-C0C]"/>
    <numFmt numFmtId="188" formatCode="0.000"/>
    <numFmt numFmtId="189" formatCode="#,##0.00\ [$$-C0C]_-"/>
    <numFmt numFmtId="191" formatCode="#,##0.00\ &quot;$&quot;"/>
  </numFmts>
  <fonts count="2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vertAlign val="sub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color indexed="23"/>
      <name val="Arial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0"/>
      <name val="Arial"/>
    </font>
    <font>
      <sz val="11"/>
      <color rgb="FF006100"/>
      <name val="Calibri"/>
      <family val="2"/>
    </font>
    <font>
      <b/>
      <sz val="11"/>
      <color rgb="FF3F3F3F"/>
      <name val="Calibri"/>
      <family val="2"/>
    </font>
    <font>
      <i/>
      <sz val="11"/>
      <color rgb="FF7F7F7F"/>
      <name val="Calibri"/>
      <family val="2"/>
    </font>
    <font>
      <b/>
      <sz val="18"/>
      <color theme="3"/>
      <name val="Cambria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4">
    <xf numFmtId="0" fontId="0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0" borderId="0" applyNumberFormat="0" applyFill="0" applyBorder="0" applyAlignment="0" applyProtection="0"/>
    <xf numFmtId="0" fontId="13" fillId="29" borderId="20" applyNumberFormat="0" applyAlignment="0" applyProtection="0"/>
    <xf numFmtId="0" fontId="14" fillId="0" borderId="21" applyNumberFormat="0" applyFill="0" applyAlignment="0" applyProtection="0"/>
    <xf numFmtId="0" fontId="15" fillId="3" borderId="20" applyNumberFormat="0" applyAlignment="0" applyProtection="0"/>
    <xf numFmtId="0" fontId="16" fillId="30" borderId="0" applyNumberFormat="0" applyBorder="0" applyAlignment="0" applyProtection="0"/>
    <xf numFmtId="172" fontId="18" fillId="0" borderId="0" applyFont="0" applyFill="0" applyBorder="0" applyAlignment="0" applyProtection="0"/>
    <xf numFmtId="0" fontId="17" fillId="31" borderId="0" applyNumberFormat="0" applyBorder="0" applyAlignment="0" applyProtection="0"/>
    <xf numFmtId="0" fontId="18" fillId="2" borderId="22" applyNumberFormat="0" applyFont="0" applyAlignment="0" applyProtection="0"/>
    <xf numFmtId="9" fontId="18" fillId="0" borderId="0" applyFont="0" applyFill="0" applyBorder="0" applyAlignment="0" applyProtection="0"/>
    <xf numFmtId="0" fontId="19" fillId="32" borderId="0" applyNumberFormat="0" applyBorder="0" applyAlignment="0" applyProtection="0"/>
    <xf numFmtId="0" fontId="20" fillId="29" borderId="2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0" applyNumberFormat="0" applyFill="0" applyBorder="0" applyAlignment="0" applyProtection="0"/>
    <xf numFmtId="0" fontId="10" fillId="0" borderId="27" applyNumberFormat="0" applyFill="0" applyAlignment="0" applyProtection="0"/>
    <xf numFmtId="0" fontId="11" fillId="33" borderId="28" applyNumberFormat="0" applyAlignment="0" applyProtection="0"/>
  </cellStyleXfs>
  <cellXfs count="80">
    <xf numFmtId="0" fontId="0" fillId="0" borderId="0" xfId="0" applyAlignment="1"/>
    <xf numFmtId="0" fontId="0" fillId="0" borderId="0" xfId="0" applyFont="1" applyAlignment="1"/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2" fontId="0" fillId="0" borderId="0" xfId="0" applyNumberFormat="1" applyFont="1" applyAlignment="1"/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86" fontId="0" fillId="0" borderId="3" xfId="30" applyNumberFormat="1" applyFont="1" applyBorder="1" applyAlignment="1">
      <alignment horizontal="center" vertical="center"/>
    </xf>
    <xf numFmtId="172" fontId="3" fillId="0" borderId="3" xfId="30" quotePrefix="1" applyFont="1" applyBorder="1" applyAlignment="1">
      <alignment horizontal="center" vertical="center"/>
    </xf>
    <xf numFmtId="186" fontId="3" fillId="0" borderId="3" xfId="30" quotePrefix="1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4" xfId="0" applyFont="1" applyBorder="1" applyAlignment="1"/>
    <xf numFmtId="189" fontId="3" fillId="0" borderId="0" xfId="0" applyNumberFormat="1" applyFont="1" applyBorder="1" applyAlignment="1">
      <alignment vertical="center"/>
    </xf>
    <xf numFmtId="2" fontId="0" fillId="0" borderId="3" xfId="33" applyNumberFormat="1" applyFont="1" applyBorder="1" applyAlignment="1">
      <alignment horizontal="center" vertical="center"/>
    </xf>
    <xf numFmtId="10" fontId="0" fillId="0" borderId="3" xfId="33" applyNumberFormat="1" applyFont="1" applyBorder="1" applyAlignment="1">
      <alignment horizontal="center" vertical="center"/>
    </xf>
    <xf numFmtId="191" fontId="0" fillId="0" borderId="4" xfId="30" applyNumberFormat="1" applyFont="1" applyBorder="1" applyAlignment="1">
      <alignment horizontal="center" vertical="center"/>
    </xf>
    <xf numFmtId="191" fontId="0" fillId="0" borderId="3" xfId="3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72" fontId="3" fillId="0" borderId="3" xfId="30" applyFont="1" applyBorder="1" applyAlignment="1">
      <alignment horizontal="center" vertical="center"/>
    </xf>
    <xf numFmtId="188" fontId="0" fillId="0" borderId="5" xfId="0" applyNumberFormat="1" applyFont="1" applyBorder="1" applyAlignment="1">
      <alignment horizontal="center" vertical="center"/>
    </xf>
    <xf numFmtId="9" fontId="0" fillId="0" borderId="5" xfId="33" applyFont="1" applyBorder="1" applyAlignment="1">
      <alignment horizontal="center" vertical="center"/>
    </xf>
    <xf numFmtId="185" fontId="3" fillId="0" borderId="5" xfId="0" applyNumberFormat="1" applyFont="1" applyBorder="1" applyAlignment="1">
      <alignment horizontal="center" vertical="center"/>
    </xf>
    <xf numFmtId="186" fontId="3" fillId="0" borderId="5" xfId="30" applyNumberFormat="1" applyFont="1" applyBorder="1" applyAlignment="1">
      <alignment horizontal="center" vertical="center"/>
    </xf>
    <xf numFmtId="186" fontId="3" fillId="0" borderId="6" xfId="3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justify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justify"/>
    </xf>
    <xf numFmtId="0" fontId="0" fillId="0" borderId="9" xfId="0" applyFont="1" applyBorder="1" applyAlignment="1"/>
    <xf numFmtId="0" fontId="3" fillId="0" borderId="10" xfId="0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0" fontId="0" fillId="0" borderId="11" xfId="0" applyFont="1" applyBorder="1" applyAlignment="1"/>
    <xf numFmtId="0" fontId="0" fillId="0" borderId="10" xfId="0" applyBorder="1" applyAlignment="1"/>
    <xf numFmtId="0" fontId="0" fillId="0" borderId="0" xfId="0" applyBorder="1" applyAlignment="1">
      <alignment horizontal="center"/>
    </xf>
    <xf numFmtId="0" fontId="0" fillId="0" borderId="10" xfId="0" applyFont="1" applyBorder="1" applyAlignment="1"/>
    <xf numFmtId="0" fontId="0" fillId="0" borderId="0" xfId="0" applyFont="1" applyBorder="1" applyAlignment="1">
      <alignment horizontal="center"/>
    </xf>
    <xf numFmtId="0" fontId="5" fillId="0" borderId="10" xfId="0" applyFont="1" applyBorder="1" applyAlignment="1"/>
    <xf numFmtId="0" fontId="0" fillId="0" borderId="0" xfId="0" applyBorder="1" applyAlignment="1"/>
    <xf numFmtId="0" fontId="0" fillId="0" borderId="11" xfId="0" applyBorder="1" applyAlignment="1"/>
    <xf numFmtId="17" fontId="0" fillId="0" borderId="3" xfId="0" applyNumberFormat="1" applyFont="1" applyBorder="1" applyAlignment="1">
      <alignment horizontal="left" vertical="center"/>
    </xf>
    <xf numFmtId="17" fontId="0" fillId="0" borderId="3" xfId="0" quotePrefix="1" applyNumberFormat="1" applyFont="1" applyBorder="1" applyAlignment="1">
      <alignment horizontal="left" vertical="center"/>
    </xf>
    <xf numFmtId="17" fontId="0" fillId="0" borderId="10" xfId="0" quotePrefix="1" applyNumberFormat="1" applyFont="1" applyBorder="1" applyAlignment="1">
      <alignment horizontal="left" vertical="center"/>
    </xf>
    <xf numFmtId="188" fontId="0" fillId="0" borderId="3" xfId="33" applyNumberFormat="1" applyFont="1" applyBorder="1" applyAlignment="1">
      <alignment horizontal="center" vertical="center"/>
    </xf>
    <xf numFmtId="172" fontId="3" fillId="0" borderId="12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0" fillId="0" borderId="13" xfId="0" applyBorder="1" applyAlignment="1"/>
    <xf numFmtId="0" fontId="0" fillId="0" borderId="0" xfId="0" quotePrefix="1" applyFont="1" applyBorder="1" applyAlignment="1">
      <alignment horizontal="left"/>
    </xf>
    <xf numFmtId="17" fontId="3" fillId="0" borderId="3" xfId="0" quotePrefix="1" applyNumberFormat="1" applyFont="1" applyBorder="1" applyAlignment="1">
      <alignment horizontal="left" vertical="center"/>
    </xf>
    <xf numFmtId="17" fontId="3" fillId="0" borderId="10" xfId="0" applyNumberFormat="1" applyFont="1" applyBorder="1" applyAlignment="1">
      <alignment horizontal="left" vertical="center"/>
    </xf>
    <xf numFmtId="189" fontId="3" fillId="0" borderId="11" xfId="0" applyNumberFormat="1" applyFont="1" applyBorder="1" applyAlignment="1">
      <alignment vertical="center"/>
    </xf>
    <xf numFmtId="0" fontId="0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186" fontId="3" fillId="0" borderId="11" xfId="30" quotePrefix="1" applyNumberFormat="1" applyFont="1" applyBorder="1" applyAlignment="1">
      <alignment horizontal="center" vertical="center"/>
    </xf>
    <xf numFmtId="17" fontId="12" fillId="0" borderId="10" xfId="0" quotePrefix="1" applyNumberFormat="1" applyFont="1" applyBorder="1" applyAlignment="1">
      <alignment horizontal="left" vertical="center"/>
    </xf>
    <xf numFmtId="0" fontId="0" fillId="0" borderId="9" xfId="0" applyBorder="1" applyAlignment="1"/>
    <xf numFmtId="2" fontId="0" fillId="0" borderId="0" xfId="0" applyNumberFormat="1" applyFont="1" applyBorder="1" applyAlignment="1">
      <alignment horizontal="center"/>
    </xf>
    <xf numFmtId="0" fontId="0" fillId="0" borderId="0" xfId="0" quotePrefix="1" applyFont="1" applyFill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0" fillId="0" borderId="16" xfId="0" applyBorder="1" applyAlignment="1"/>
    <xf numFmtId="17" fontId="0" fillId="0" borderId="10" xfId="0" applyNumberFormat="1" applyFont="1" applyBorder="1" applyAlignment="1">
      <alignment horizontal="left" vertical="center"/>
    </xf>
    <xf numFmtId="17" fontId="0" fillId="0" borderId="14" xfId="0" applyNumberFormat="1" applyFont="1" applyBorder="1" applyAlignment="1">
      <alignment horizontal="left" vertical="center"/>
    </xf>
    <xf numFmtId="191" fontId="0" fillId="0" borderId="1" xfId="30" applyNumberFormat="1" applyFont="1" applyBorder="1" applyAlignment="1">
      <alignment horizontal="center" vertical="center"/>
    </xf>
    <xf numFmtId="2" fontId="0" fillId="0" borderId="1" xfId="33" applyNumberFormat="1" applyFont="1" applyBorder="1" applyAlignment="1">
      <alignment horizontal="center" vertical="center"/>
    </xf>
    <xf numFmtId="10" fontId="0" fillId="0" borderId="1" xfId="33" applyNumberFormat="1" applyFont="1" applyBorder="1" applyAlignment="1">
      <alignment horizontal="center" vertical="center"/>
    </xf>
    <xf numFmtId="188" fontId="0" fillId="0" borderId="1" xfId="33" applyNumberFormat="1" applyFont="1" applyBorder="1" applyAlignment="1">
      <alignment horizontal="center" vertical="center"/>
    </xf>
    <xf numFmtId="186" fontId="0" fillId="0" borderId="1" xfId="30" applyNumberFormat="1" applyFont="1" applyBorder="1" applyAlignment="1">
      <alignment horizontal="center" vertical="center"/>
    </xf>
    <xf numFmtId="172" fontId="3" fillId="0" borderId="1" xfId="30" quotePrefix="1" applyFont="1" applyBorder="1" applyAlignment="1">
      <alignment horizontal="center" vertical="center"/>
    </xf>
    <xf numFmtId="186" fontId="3" fillId="0" borderId="16" xfId="30" quotePrefix="1" applyNumberFormat="1" applyFont="1" applyBorder="1" applyAlignment="1">
      <alignment horizontal="center" vertical="center"/>
    </xf>
    <xf numFmtId="15" fontId="0" fillId="0" borderId="9" xfId="0" applyNumberFormat="1" applyFont="1" applyFill="1" applyBorder="1" applyAlignment="1">
      <alignment horizontal="left"/>
    </xf>
    <xf numFmtId="0" fontId="0" fillId="4" borderId="10" xfId="0" applyFont="1" applyFill="1" applyBorder="1" applyAlignment="1">
      <alignment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Monétaire" xfId="30" builtinId="4"/>
    <cellStyle name="Neutre" xfId="31" builtinId="28" customBuiltin="1"/>
    <cellStyle name="Normal" xfId="0" builtinId="0"/>
    <cellStyle name="Note" xfId="32" builtinId="10" customBuiltin="1"/>
    <cellStyle name="Pourcentage" xfId="33" builtinId="5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5</xdr:row>
      <xdr:rowOff>152400</xdr:rowOff>
    </xdr:to>
    <xdr:pic>
      <xdr:nvPicPr>
        <xdr:cNvPr id="1028" name="Image 1" descr="VILLE DE VAUDREUIL LOGO OFFICIEL COULEURS.jpg">
          <a:extLst>
            <a:ext uri="{FF2B5EF4-FFF2-40B4-BE49-F238E27FC236}">
              <a16:creationId xmlns:a16="http://schemas.microsoft.com/office/drawing/2014/main" id="{AD1678C7-6FB2-425C-942E-E36FC1B7E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48"/>
  <sheetViews>
    <sheetView tabSelected="1" zoomScale="110" zoomScaleNormal="110" workbookViewId="0">
      <selection activeCell="B30" sqref="B30"/>
    </sheetView>
  </sheetViews>
  <sheetFormatPr baseColWidth="10" defaultRowHeight="12.75" x14ac:dyDescent="0.2"/>
  <cols>
    <col min="1" max="1" width="41.85546875" customWidth="1"/>
    <col min="2" max="2" width="21.85546875" style="9" customWidth="1"/>
    <col min="3" max="3" width="21.5703125" customWidth="1"/>
    <col min="4" max="4" width="23.5703125" customWidth="1"/>
    <col min="5" max="5" width="13.85546875" customWidth="1"/>
    <col min="6" max="6" width="15" customWidth="1"/>
    <col min="7" max="7" width="16.5703125" customWidth="1"/>
    <col min="8" max="8" width="14.85546875" customWidth="1"/>
    <col min="9" max="9" width="14.5703125" customWidth="1"/>
    <col min="10" max="10" width="13.7109375" customWidth="1"/>
    <col min="11" max="11" width="11.85546875" bestFit="1" customWidth="1"/>
  </cols>
  <sheetData>
    <row r="7" spans="1:12" x14ac:dyDescent="0.2">
      <c r="A7" s="29" t="s">
        <v>31</v>
      </c>
      <c r="B7" s="30"/>
      <c r="C7" s="31"/>
      <c r="D7" s="32"/>
      <c r="E7" s="60"/>
      <c r="F7" s="49" t="s">
        <v>0</v>
      </c>
      <c r="G7" s="75"/>
      <c r="H7" s="50"/>
      <c r="L7" s="1"/>
    </row>
    <row r="8" spans="1:12" ht="14.25" x14ac:dyDescent="0.2">
      <c r="A8" s="33" t="s">
        <v>28</v>
      </c>
      <c r="B8" s="34"/>
      <c r="C8" s="35"/>
      <c r="D8" s="35"/>
      <c r="E8" s="42"/>
      <c r="F8" s="33" t="s">
        <v>1</v>
      </c>
      <c r="G8" s="35"/>
      <c r="H8" s="43"/>
      <c r="L8" s="1"/>
    </row>
    <row r="9" spans="1:12" x14ac:dyDescent="0.2">
      <c r="A9" s="33"/>
      <c r="B9" s="34"/>
      <c r="C9" s="35"/>
      <c r="D9" s="35"/>
      <c r="E9" s="42"/>
      <c r="F9" s="33"/>
      <c r="G9" s="35"/>
      <c r="H9" s="43"/>
      <c r="I9" s="1"/>
      <c r="J9" s="1"/>
      <c r="K9" s="1"/>
      <c r="L9" s="1"/>
    </row>
    <row r="10" spans="1:12" x14ac:dyDescent="0.2">
      <c r="A10" s="33"/>
      <c r="B10" s="34"/>
      <c r="C10" s="35"/>
      <c r="D10" s="35"/>
      <c r="E10" s="42"/>
      <c r="F10" s="33" t="s">
        <v>3</v>
      </c>
      <c r="G10" s="35"/>
      <c r="H10" s="43"/>
      <c r="I10" s="1"/>
      <c r="J10" s="1"/>
      <c r="K10" s="1"/>
      <c r="L10" s="1"/>
    </row>
    <row r="11" spans="1:12" x14ac:dyDescent="0.2">
      <c r="A11" s="37"/>
      <c r="B11" s="38"/>
      <c r="C11" s="35"/>
      <c r="D11" s="35"/>
      <c r="E11" s="42"/>
      <c r="F11" s="63"/>
      <c r="G11" s="64"/>
      <c r="H11" s="65"/>
      <c r="I11" s="1"/>
      <c r="J11" s="1"/>
      <c r="K11" s="1"/>
      <c r="L11" s="1"/>
    </row>
    <row r="12" spans="1:12" x14ac:dyDescent="0.2">
      <c r="A12" s="41" t="s">
        <v>19</v>
      </c>
      <c r="B12" s="40"/>
      <c r="C12" s="35"/>
      <c r="D12" s="35"/>
      <c r="E12" s="35"/>
      <c r="F12" s="35"/>
      <c r="G12" s="35"/>
      <c r="H12" s="36"/>
      <c r="I12" s="1"/>
      <c r="J12" s="1"/>
      <c r="K12" s="1"/>
      <c r="L12" s="1"/>
    </row>
    <row r="13" spans="1:12" x14ac:dyDescent="0.2">
      <c r="A13" s="39"/>
      <c r="B13" s="40"/>
      <c r="C13" s="35"/>
      <c r="D13" s="35"/>
      <c r="E13" s="35"/>
      <c r="F13" s="35"/>
      <c r="G13" s="35"/>
      <c r="H13" s="36"/>
      <c r="I13" s="1"/>
      <c r="J13" s="1"/>
      <c r="K13" s="1"/>
      <c r="L13" s="1"/>
    </row>
    <row r="14" spans="1:12" x14ac:dyDescent="0.2">
      <c r="A14" s="39" t="s">
        <v>20</v>
      </c>
      <c r="B14" s="40"/>
      <c r="C14" s="35"/>
      <c r="D14" s="35"/>
      <c r="E14" s="35"/>
      <c r="F14" s="35"/>
      <c r="G14" s="35"/>
      <c r="H14" s="36"/>
      <c r="I14" s="1"/>
      <c r="J14" s="1"/>
      <c r="K14" s="1"/>
      <c r="L14" s="1"/>
    </row>
    <row r="15" spans="1:12" x14ac:dyDescent="0.2">
      <c r="A15" s="39" t="s">
        <v>23</v>
      </c>
      <c r="B15" s="40"/>
      <c r="C15" s="35"/>
      <c r="D15" s="35"/>
      <c r="E15" s="35"/>
      <c r="F15" s="35"/>
      <c r="G15" s="35"/>
      <c r="H15" s="36"/>
      <c r="I15" s="1"/>
      <c r="J15" s="1"/>
      <c r="K15" s="1"/>
      <c r="L15" s="1"/>
    </row>
    <row r="16" spans="1:12" x14ac:dyDescent="0.2">
      <c r="A16" s="39"/>
      <c r="B16" s="40"/>
      <c r="C16" s="35"/>
      <c r="D16" s="35"/>
      <c r="E16" s="35"/>
      <c r="F16" s="35"/>
      <c r="G16" s="57" t="s">
        <v>25</v>
      </c>
      <c r="H16" s="57" t="s">
        <v>26</v>
      </c>
      <c r="I16" s="1"/>
      <c r="J16" s="1"/>
      <c r="K16" s="1"/>
      <c r="L16" s="1"/>
    </row>
    <row r="17" spans="1:12" ht="25.5" x14ac:dyDescent="0.2">
      <c r="A17" s="76" t="s">
        <v>32</v>
      </c>
      <c r="B17" s="40" t="s">
        <v>24</v>
      </c>
      <c r="C17" s="61"/>
      <c r="D17" s="62" t="s">
        <v>35</v>
      </c>
      <c r="E17" s="51"/>
      <c r="F17" s="42"/>
      <c r="G17" s="56">
        <f>1.05*C17</f>
        <v>0</v>
      </c>
      <c r="H17" s="55">
        <f>0.95*C17</f>
        <v>0</v>
      </c>
      <c r="I17" s="1"/>
      <c r="J17" s="1"/>
      <c r="K17" s="1"/>
      <c r="L17" s="1"/>
    </row>
    <row r="18" spans="1:12" x14ac:dyDescent="0.2">
      <c r="A18" s="39"/>
      <c r="B18" s="40"/>
      <c r="C18" s="35"/>
      <c r="D18" s="35"/>
      <c r="E18" s="35"/>
      <c r="F18" s="35"/>
      <c r="G18" s="35"/>
      <c r="H18" s="36"/>
      <c r="I18" s="1"/>
      <c r="J18" s="1"/>
      <c r="K18" s="1"/>
      <c r="L18" s="1"/>
    </row>
    <row r="19" spans="1:12" x14ac:dyDescent="0.2">
      <c r="A19" s="39"/>
      <c r="B19" s="40"/>
      <c r="C19" s="35"/>
      <c r="D19" s="35"/>
      <c r="E19" s="35"/>
      <c r="F19" s="35"/>
      <c r="G19" s="35"/>
      <c r="H19" s="36"/>
      <c r="I19" s="1"/>
      <c r="J19" s="1"/>
      <c r="K19" s="1"/>
      <c r="L19" s="1"/>
    </row>
    <row r="20" spans="1:12" ht="15.75" x14ac:dyDescent="0.3">
      <c r="A20" s="39" t="s">
        <v>33</v>
      </c>
      <c r="B20" s="40"/>
      <c r="C20" s="35"/>
      <c r="D20" s="35"/>
      <c r="E20" s="35" t="s">
        <v>14</v>
      </c>
      <c r="F20" s="35"/>
      <c r="G20" s="42"/>
      <c r="H20" s="43"/>
      <c r="J20" s="1"/>
      <c r="K20" s="1"/>
      <c r="L20" s="1"/>
    </row>
    <row r="21" spans="1:12" x14ac:dyDescent="0.2">
      <c r="A21" s="39"/>
      <c r="B21" s="40"/>
      <c r="C21" s="35"/>
      <c r="D21" s="35"/>
      <c r="E21" s="35"/>
      <c r="F21" s="35"/>
      <c r="G21" s="42"/>
      <c r="H21" s="36"/>
      <c r="I21" s="1"/>
      <c r="J21" s="1"/>
      <c r="K21" s="1"/>
      <c r="L21" s="1"/>
    </row>
    <row r="22" spans="1:12" ht="15.75" x14ac:dyDescent="0.3">
      <c r="A22" s="39" t="s">
        <v>30</v>
      </c>
      <c r="B22" s="40"/>
      <c r="C22" s="35"/>
      <c r="D22" s="35"/>
      <c r="E22" s="35" t="s">
        <v>15</v>
      </c>
      <c r="F22" s="35"/>
      <c r="G22" s="42"/>
      <c r="H22" s="36"/>
      <c r="I22" s="1"/>
      <c r="J22" s="1"/>
      <c r="K22" s="1"/>
      <c r="L22" s="1"/>
    </row>
    <row r="23" spans="1:12" ht="13.5" thickBot="1" x14ac:dyDescent="0.25">
      <c r="A23" s="39"/>
      <c r="B23" s="40"/>
      <c r="C23" s="35"/>
      <c r="D23" s="35"/>
      <c r="E23" s="35"/>
      <c r="F23" s="35"/>
      <c r="G23" s="35"/>
      <c r="H23" s="36"/>
      <c r="I23" s="1"/>
      <c r="J23" s="1"/>
      <c r="K23" s="1"/>
      <c r="L23" s="1"/>
    </row>
    <row r="24" spans="1:12" ht="18" customHeight="1" thickBot="1" x14ac:dyDescent="0.25">
      <c r="A24" s="8" t="s">
        <v>4</v>
      </c>
      <c r="B24" s="8" t="s">
        <v>5</v>
      </c>
      <c r="C24" s="8" t="s">
        <v>7</v>
      </c>
      <c r="D24" s="8" t="s">
        <v>8</v>
      </c>
      <c r="E24" s="8" t="s">
        <v>12</v>
      </c>
      <c r="F24" s="77" t="s">
        <v>2</v>
      </c>
      <c r="G24" s="78"/>
      <c r="H24" s="79"/>
      <c r="I24" s="7"/>
      <c r="J24" s="7"/>
      <c r="K24" s="2"/>
      <c r="L24" s="1"/>
    </row>
    <row r="25" spans="1:12" ht="51.75" customHeight="1" x14ac:dyDescent="0.2">
      <c r="A25" s="21"/>
      <c r="B25" s="20" t="s">
        <v>9</v>
      </c>
      <c r="C25" s="20" t="s">
        <v>6</v>
      </c>
      <c r="D25" s="20" t="s">
        <v>10</v>
      </c>
      <c r="E25" s="20" t="s">
        <v>11</v>
      </c>
      <c r="F25" s="20" t="s">
        <v>27</v>
      </c>
      <c r="G25" s="21" t="s">
        <v>34</v>
      </c>
      <c r="H25" s="21" t="s">
        <v>29</v>
      </c>
      <c r="I25" s="6"/>
      <c r="J25" s="6"/>
      <c r="K25" s="1"/>
      <c r="L25" s="1"/>
    </row>
    <row r="26" spans="1:12" ht="17.25" customHeight="1" x14ac:dyDescent="0.2">
      <c r="A26" s="3"/>
      <c r="B26" s="4" t="s">
        <v>21</v>
      </c>
      <c r="C26" s="4" t="s">
        <v>13</v>
      </c>
      <c r="D26" s="4" t="s">
        <v>22</v>
      </c>
      <c r="E26" s="3" t="s">
        <v>13</v>
      </c>
      <c r="F26" s="3"/>
      <c r="G26" s="3" t="s">
        <v>16</v>
      </c>
      <c r="H26" s="3" t="s">
        <v>17</v>
      </c>
      <c r="I26" s="6"/>
      <c r="J26" s="6"/>
      <c r="K26" s="1"/>
      <c r="L26" s="1"/>
    </row>
    <row r="27" spans="1:12" ht="18" customHeight="1" x14ac:dyDescent="0.2">
      <c r="A27" s="44"/>
      <c r="B27" s="18"/>
      <c r="C27" s="13"/>
      <c r="D27" s="14"/>
      <c r="E27" s="14"/>
      <c r="F27" s="14"/>
      <c r="G27" s="13"/>
      <c r="H27" s="13"/>
      <c r="I27" s="15"/>
      <c r="J27" s="7"/>
      <c r="K27" s="1"/>
      <c r="L27" s="1"/>
    </row>
    <row r="28" spans="1:12" ht="18" customHeight="1" x14ac:dyDescent="0.2">
      <c r="A28" s="52"/>
      <c r="B28" s="19"/>
      <c r="C28" s="10"/>
      <c r="D28" s="10"/>
      <c r="E28" s="10"/>
      <c r="F28" s="10"/>
      <c r="G28" s="11"/>
      <c r="H28" s="12"/>
      <c r="I28" s="15"/>
      <c r="J28" s="15"/>
      <c r="K28" s="5"/>
      <c r="L28" s="1"/>
    </row>
    <row r="29" spans="1:12" ht="18" customHeight="1" x14ac:dyDescent="0.2">
      <c r="A29" s="59"/>
      <c r="B29" s="19"/>
      <c r="C29" s="10"/>
      <c r="D29" s="10"/>
      <c r="E29" s="10"/>
      <c r="F29" s="10"/>
      <c r="G29" s="11"/>
      <c r="H29" s="58"/>
      <c r="I29" s="15"/>
      <c r="J29" s="15"/>
      <c r="K29" s="5"/>
      <c r="L29" s="1"/>
    </row>
    <row r="30" spans="1:12" ht="18" customHeight="1" x14ac:dyDescent="0.2">
      <c r="A30" s="46"/>
      <c r="B30" s="19">
        <v>649</v>
      </c>
      <c r="C30" s="16">
        <v>6895.11</v>
      </c>
      <c r="D30" s="17">
        <v>5.5300000000000002E-2</v>
      </c>
      <c r="E30" s="47">
        <f>ROUNDUP(C30*D30,3)</f>
        <v>381.29999999999995</v>
      </c>
      <c r="F30" s="11" t="str">
        <f>IF(E31="MA1",(A31-B18)*D31,"N/A")</f>
        <v>N/A</v>
      </c>
      <c r="G30" s="11" t="str">
        <f>IF(F30="MA1",(B30-C17)*E30,"N/A")</f>
        <v>N/A</v>
      </c>
      <c r="H30" s="11" t="str">
        <f>IF(G31="MA1",(C31-D18)*F31,"N/A")</f>
        <v>N/A</v>
      </c>
      <c r="I30" s="15"/>
      <c r="J30" s="15"/>
      <c r="K30" s="5"/>
      <c r="L30" s="1"/>
    </row>
    <row r="31" spans="1:12" ht="18" customHeight="1" x14ac:dyDescent="0.2">
      <c r="A31" s="66"/>
      <c r="B31" s="19"/>
      <c r="C31" s="16"/>
      <c r="D31" s="17"/>
      <c r="E31" s="47"/>
      <c r="F31" s="10"/>
      <c r="G31" s="11"/>
      <c r="H31" s="11"/>
      <c r="I31" s="15"/>
      <c r="J31" s="15"/>
      <c r="K31" s="5"/>
      <c r="L31" s="1"/>
    </row>
    <row r="32" spans="1:12" ht="18" customHeight="1" x14ac:dyDescent="0.2">
      <c r="A32" s="67"/>
      <c r="B32" s="68"/>
      <c r="C32" s="69"/>
      <c r="D32" s="70"/>
      <c r="E32" s="71"/>
      <c r="F32" s="72"/>
      <c r="G32" s="73"/>
      <c r="H32" s="74"/>
      <c r="I32" s="15"/>
      <c r="J32" s="15"/>
      <c r="K32" s="5"/>
      <c r="L32" s="1"/>
    </row>
    <row r="33" spans="1:12" ht="18" customHeight="1" x14ac:dyDescent="0.2">
      <c r="A33" s="45"/>
      <c r="B33" s="19"/>
      <c r="C33" s="16"/>
      <c r="D33" s="17"/>
      <c r="E33" s="47"/>
      <c r="F33" s="47"/>
      <c r="G33" s="11"/>
      <c r="H33" s="11"/>
      <c r="I33" s="15"/>
      <c r="J33" s="15"/>
      <c r="K33" s="5"/>
      <c r="L33" s="1"/>
    </row>
    <row r="34" spans="1:12" ht="18" customHeight="1" x14ac:dyDescent="0.2">
      <c r="A34" s="44"/>
      <c r="B34" s="19"/>
      <c r="C34" s="16"/>
      <c r="D34" s="17"/>
      <c r="E34" s="47"/>
      <c r="F34" s="47"/>
      <c r="G34" s="11"/>
      <c r="H34" s="11"/>
      <c r="I34" s="15"/>
      <c r="J34" s="15"/>
      <c r="K34" s="5"/>
      <c r="L34" s="1"/>
    </row>
    <row r="35" spans="1:12" ht="18" customHeight="1" x14ac:dyDescent="0.2">
      <c r="A35" s="53"/>
      <c r="B35" s="19"/>
      <c r="C35" s="16"/>
      <c r="D35" s="17"/>
      <c r="E35" s="47"/>
      <c r="F35" s="47"/>
      <c r="G35" s="22"/>
      <c r="H35" s="22"/>
      <c r="I35" s="15"/>
      <c r="J35" s="15"/>
      <c r="K35" s="5"/>
      <c r="L35" s="1"/>
    </row>
    <row r="36" spans="1:12" ht="18" customHeight="1" x14ac:dyDescent="0.2">
      <c r="A36" s="59"/>
      <c r="B36" s="19"/>
      <c r="C36" s="16"/>
      <c r="D36" s="17"/>
      <c r="E36" s="47"/>
      <c r="F36" s="47"/>
      <c r="G36" s="22"/>
      <c r="H36" s="22"/>
      <c r="I36" s="15"/>
      <c r="J36" s="15"/>
      <c r="K36" s="5"/>
      <c r="L36" s="1"/>
    </row>
    <row r="37" spans="1:12" ht="18" customHeight="1" x14ac:dyDescent="0.2">
      <c r="A37" s="46"/>
      <c r="B37" s="19">
        <v>632</v>
      </c>
      <c r="C37" s="16">
        <f>6999.9+ 176.9</f>
        <v>7176.7999999999993</v>
      </c>
      <c r="D37" s="17">
        <v>5.2999999999999999E-2</v>
      </c>
      <c r="E37" s="47">
        <f>ROUNDUP(C37*D37,3)</f>
        <v>380.37099999999998</v>
      </c>
      <c r="F37" s="10" t="str">
        <f>IF(B37&gt;G17,"MA1",IF(B37&lt;H17,"MA2","N/A"))</f>
        <v>MA1</v>
      </c>
      <c r="G37" s="11">
        <f>IF(F37="MA1",(B37-$G$17)*E37,"N/A")</f>
        <v>240394.47199999998</v>
      </c>
      <c r="H37" s="58" t="str">
        <f>IF(F37="MA2",(0.95*C17-B37)*E37,"N/A")</f>
        <v>N/A</v>
      </c>
      <c r="I37" s="15"/>
      <c r="J37" s="15"/>
      <c r="K37" s="5"/>
      <c r="L37" s="1"/>
    </row>
    <row r="38" spans="1:12" ht="18" customHeight="1" x14ac:dyDescent="0.2">
      <c r="A38" s="66"/>
      <c r="B38" s="19"/>
      <c r="C38" s="16"/>
      <c r="D38" s="17"/>
      <c r="E38" s="47"/>
      <c r="F38" s="10"/>
      <c r="G38" s="11"/>
      <c r="H38" s="58"/>
      <c r="I38" s="15"/>
      <c r="J38" s="15"/>
      <c r="K38" s="5"/>
      <c r="L38" s="1"/>
    </row>
    <row r="39" spans="1:12" ht="18" customHeight="1" x14ac:dyDescent="0.2">
      <c r="A39" s="45"/>
      <c r="B39" s="19"/>
      <c r="C39" s="16"/>
      <c r="D39" s="17"/>
      <c r="E39" s="47"/>
      <c r="F39" s="47"/>
      <c r="G39" s="22"/>
      <c r="H39" s="54"/>
      <c r="I39" s="15"/>
      <c r="J39" s="15"/>
      <c r="K39" s="5"/>
    </row>
    <row r="40" spans="1:12" ht="30" customHeight="1" x14ac:dyDescent="0.2">
      <c r="A40" s="28" t="s">
        <v>18</v>
      </c>
      <c r="B40" s="23"/>
      <c r="C40" s="24"/>
      <c r="D40" s="25"/>
      <c r="E40" s="26"/>
      <c r="F40" s="26"/>
      <c r="G40" s="48">
        <f>SUM(G27:G39)</f>
        <v>240394.47199999998</v>
      </c>
      <c r="H40" s="27" t="str">
        <f>H37</f>
        <v>N/A</v>
      </c>
      <c r="I40" s="15"/>
      <c r="J40" s="15"/>
      <c r="K40" s="5"/>
    </row>
    <row r="42" spans="1:12" x14ac:dyDescent="0.2">
      <c r="A42" s="1"/>
    </row>
    <row r="44" spans="1:12" x14ac:dyDescent="0.2">
      <c r="B44"/>
    </row>
    <row r="48" spans="1:12" x14ac:dyDescent="0.2">
      <c r="H48" s="9"/>
    </row>
  </sheetData>
  <mergeCells count="1">
    <mergeCell ref="F24:H24"/>
  </mergeCells>
  <printOptions horizontalCentered="1" verticalCentered="1"/>
  <pageMargins left="0" right="0" top="0.39370078740157483" bottom="0.19685039370078741" header="0.31496062992125984" footer="0.27559055118110237"/>
  <pageSetup scale="8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Ajustement prix bitume</vt:lpstr>
      <vt:lpstr>Feuil2</vt:lpstr>
      <vt:lpstr>Feuil3</vt:lpstr>
      <vt:lpstr>'Ajustement prix bitume'!Zone_d_impression</vt:lpstr>
    </vt:vector>
  </TitlesOfParts>
  <Company>TROW-VAUD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Carole Leduc</cp:lastModifiedBy>
  <cp:lastPrinted>2018-02-02T14:56:01Z</cp:lastPrinted>
  <dcterms:created xsi:type="dcterms:W3CDTF">2008-08-25T21:10:26Z</dcterms:created>
  <dcterms:modified xsi:type="dcterms:W3CDTF">2021-03-18T13:19:53Z</dcterms:modified>
</cp:coreProperties>
</file>